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оприлюднення 2025\Ліцей ІІ кв\"/>
    </mc:Choice>
  </mc:AlternateContent>
  <xr:revisionPtr revIDLastSave="0" documentId="13_ncr:1_{792E6F0B-314C-4A63-906D-CD9B686800E9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РАЗОМ Ліцей" sheetId="25" r:id="rId1"/>
    <sheet name="Ліцей" sheetId="24" r:id="rId2"/>
    <sheet name="Філ Дм" sheetId="23" r:id="rId3"/>
    <sheet name="Циб" sheetId="22" r:id="rId4"/>
    <sheet name="Іван" sheetId="21" r:id="rId5"/>
    <sheet name="Лист3" sheetId="3" r:id="rId6"/>
  </sheets>
  <calcPr calcId="191029" iterateDelta="1E-4"/>
</workbook>
</file>

<file path=xl/calcChain.xml><?xml version="1.0" encoding="utf-8"?>
<calcChain xmlns="http://schemas.openxmlformats.org/spreadsheetml/2006/main">
  <c r="I23" i="24" l="1"/>
  <c r="J44" i="22"/>
  <c r="D37" i="22"/>
  <c r="D31" i="22" s="1"/>
  <c r="D44" i="22"/>
  <c r="D24" i="25" l="1"/>
  <c r="I27" i="25"/>
  <c r="J44" i="21"/>
  <c r="J44" i="24"/>
  <c r="I23" i="21"/>
  <c r="D27" i="25" l="1"/>
  <c r="I23" i="22" l="1"/>
  <c r="I23" i="23"/>
  <c r="J80" i="25" l="1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0" i="25"/>
  <c r="J49" i="25"/>
  <c r="J48" i="25"/>
  <c r="J47" i="25"/>
  <c r="J46" i="25"/>
  <c r="J45" i="25"/>
  <c r="J43" i="25"/>
  <c r="J42" i="25"/>
  <c r="J41" i="25"/>
  <c r="J40" i="25"/>
  <c r="J39" i="25"/>
  <c r="J38" i="25"/>
  <c r="J36" i="25"/>
  <c r="J35" i="25"/>
  <c r="J34" i="25"/>
  <c r="J30" i="25"/>
  <c r="I26" i="25"/>
  <c r="I25" i="25"/>
  <c r="I24" i="25"/>
  <c r="H23" i="25"/>
  <c r="G23" i="25"/>
  <c r="F23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0" i="25"/>
  <c r="D49" i="25"/>
  <c r="D48" i="25"/>
  <c r="D47" i="25"/>
  <c r="D46" i="25"/>
  <c r="D45" i="25"/>
  <c r="D43" i="25"/>
  <c r="D42" i="25"/>
  <c r="D41" i="25"/>
  <c r="D40" i="25"/>
  <c r="D39" i="25"/>
  <c r="D38" i="25"/>
  <c r="D36" i="25"/>
  <c r="D35" i="25"/>
  <c r="D34" i="25"/>
  <c r="D30" i="25"/>
  <c r="D28" i="25"/>
  <c r="D26" i="25"/>
  <c r="D25" i="25"/>
  <c r="E23" i="25"/>
  <c r="J85" i="25"/>
  <c r="J51" i="21" l="1"/>
  <c r="J37" i="21"/>
  <c r="J33" i="21"/>
  <c r="J32" i="21" s="1"/>
  <c r="D51" i="21"/>
  <c r="D44" i="21"/>
  <c r="D33" i="21"/>
  <c r="D32" i="21" s="1"/>
  <c r="J51" i="22"/>
  <c r="J33" i="22"/>
  <c r="J32" i="22" s="1"/>
  <c r="D51" i="22"/>
  <c r="D32" i="22"/>
  <c r="J51" i="23"/>
  <c r="J44" i="23"/>
  <c r="J37" i="23" s="1"/>
  <c r="J31" i="23" s="1"/>
  <c r="J32" i="23"/>
  <c r="D51" i="23"/>
  <c r="D44" i="23"/>
  <c r="D33" i="23"/>
  <c r="J51" i="25"/>
  <c r="J33" i="24"/>
  <c r="D33" i="24"/>
  <c r="D23" i="21"/>
  <c r="D23" i="22"/>
  <c r="D23" i="23"/>
  <c r="D23" i="24"/>
  <c r="D44" i="25" l="1"/>
  <c r="J44" i="25"/>
  <c r="D37" i="24"/>
  <c r="D31" i="24" s="1"/>
  <c r="D29" i="24" s="1"/>
  <c r="D51" i="25"/>
  <c r="D32" i="24"/>
  <c r="D33" i="25"/>
  <c r="J33" i="25"/>
  <c r="D37" i="23"/>
  <c r="D37" i="21"/>
  <c r="D31" i="21" s="1"/>
  <c r="D29" i="21" s="1"/>
  <c r="D23" i="25"/>
  <c r="I23" i="25"/>
  <c r="J37" i="24"/>
  <c r="J31" i="24" s="1"/>
  <c r="J29" i="24" s="1"/>
  <c r="N23" i="24" s="1"/>
  <c r="J37" i="22"/>
  <c r="J31" i="22" s="1"/>
  <c r="J29" i="22" s="1"/>
  <c r="D29" i="22"/>
  <c r="J29" i="23"/>
  <c r="N23" i="23" s="1"/>
  <c r="J31" i="21"/>
  <c r="J29" i="21" s="1"/>
  <c r="N23" i="21" s="1"/>
  <c r="D32" i="23"/>
  <c r="J32" i="24"/>
  <c r="J32" i="25" s="1"/>
  <c r="J29" i="25" l="1"/>
  <c r="N23" i="22"/>
  <c r="N23" i="25" s="1"/>
  <c r="D37" i="25"/>
  <c r="D31" i="23"/>
  <c r="D31" i="25" s="1"/>
  <c r="D32" i="25"/>
  <c r="J37" i="25"/>
  <c r="D29" i="23" l="1"/>
  <c r="D29" i="25" s="1"/>
  <c r="J31" i="25"/>
</calcChain>
</file>

<file path=xl/sharedStrings.xml><?xml version="1.0" encoding="utf-8"?>
<sst xmlns="http://schemas.openxmlformats.org/spreadsheetml/2006/main" count="2770" uniqueCount="129">
  <si>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</si>
  <si>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</si>
  <si>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</si>
  <si>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</si>
  <si>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</si>
  <si>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</si>
  <si>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</si>
  <si>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</si>
  <si>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</si>
  <si>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</si>
  <si>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</si>
  <si>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</si>
  <si>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</si>
  <si>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</si>
  <si>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</si>
  <si>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</si>
  <si>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</si>
  <si>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</si>
  <si>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</si>
  <si>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</si>
  <si>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</si>
  <si>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</si>
  <si>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</si>
  <si>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</si>
  <si>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</si>
  <si>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</si>
  <si>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</si>
  <si>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</si>
  <si>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</si>
  <si>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</si>
  <si>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</si>
  <si>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</si>
  <si>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</si>
  <si>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</si>
  <si>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</si>
  <si>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</si>
  <si>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</si>
  <si>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</si>
  <si>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</si>
  <si>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</si>
  <si>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</si>
  <si>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</si>
  <si>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</si>
  <si>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</si>
  <si>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</si>
  <si>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</si>
  <si>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</si>
  <si>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</si>
  <si>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</si>
  <si>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</si>
  <si>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</si>
  <si>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</si>
  <si>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</si>
  <si>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</si>
  <si>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</si>
  <si>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</si>
  <si>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</si>
  <si>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</si>
  <si>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</si>
  <si>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</si>
  <si>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</si>
  <si>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</si>
  <si>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</si>
  <si>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</si>
  <si>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</si>
  <si>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</si>
  <si>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</si>
  <si>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</si>
  <si>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</si>
  <si>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</si>
  <si>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</si>
  <si>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</si>
  <si>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</si>
  <si>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</si>
  <si>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</si>
  <si>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</si>
  <si>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</si>
  <si>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</si>
  <si>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</si>
  <si>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</si>
  <si>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</si>
  <si>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</si>
  <si>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</si>
  <si>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</si>
  <si>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</si>
  <si>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</si>
  <si>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</si>
  <si>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</si>
  <si>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</si>
  <si>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</si>
  <si>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</si>
  <si>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</si>
  <si>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</si>
  <si>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</si>
  <si>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</si>
  <si>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</si>
  <si>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</si>
  <si>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</si>
  <si>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</si>
  <si>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</si>
  <si>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</si>
  <si>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</si>
  <si>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</si>
  <si>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</si>
  <si>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</si>
  <si>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</si>
  <si>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</si>
  <si>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</si>
  <si>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</si>
  <si>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</si>
  <si>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</si>
  <si>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</si>
  <si>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</si>
  <si>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</si>
  <si>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</si>
  <si>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33361542</t>
  </si>
  <si>
    <t>43111838</t>
  </si>
  <si>
    <t>44134905</t>
  </si>
  <si>
    <t>41532499</t>
  </si>
  <si>
    <t>0611021</t>
  </si>
  <si>
    <t>Дмитрівський ліцей імені Т.Г.Шевченка  Дмитрівської сільської ради Кропивницького району  Кіровоградської області</t>
  </si>
  <si>
    <t>Дмитрівський ліцей імені Т.Г.Шевченка Дмитрівської сільської ради Кропивницького району  Кіровоградської області</t>
  </si>
  <si>
    <t>Дмитрівська філія Дмитрівського ліцею імені Т.Г.Шевченка Дмитрівської сільської ради Кропивницького  Кіровоградської області</t>
  </si>
  <si>
    <t>Іванковецька філія Дмитрівського ліцею імені Т.Г.Шевченка Дмитрівської сільської ради Кропивницького  Кіровоградської області</t>
  </si>
  <si>
    <t>Цибулівська філія Дмитрівського ліцею імені Т.Г.Шевченка Дмитрівської сільської ради Кропивницького  Кіровоградської області</t>
  </si>
  <si>
    <t>на 1 липня 2025 р.</t>
  </si>
  <si>
    <t>"11" 07 2025 року</t>
  </si>
  <si>
    <t>Н. Бойко</t>
  </si>
  <si>
    <t>І. Громко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</si>
</sst>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0"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8" fillId="0" borderId="0" xfId="0" applyFont="1"/>
    <xf numFmtId="0" fontId="22" fillId="0" borderId="0" xfId="0" applyFont="1"/>
    <xf numFmtId="164" fontId="20" fillId="0" borderId="15" xfId="0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2" fontId="18" fillId="0" borderId="0" xfId="0" applyNumberFormat="1" applyFont="1" applyAlignment="1" applyProtection="1">
      <alignment horizontal="center" vertical="top"/>
      <protection locked="0"/>
    </xf>
    <xf numFmtId="0" fontId="1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>
      <alignment horizontal="center" wrapText="1"/>
    </xf>
    <xf numFmtId="0" fontId="31" fillId="0" borderId="12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3" xfId="0" applyFont="1" applyBorder="1" applyAlignment="1">
      <alignment horizontal="left" wrapText="1"/>
    </xf>
    <xf numFmtId="1" fontId="20" fillId="15" borderId="13" xfId="0" applyNumberFormat="1" applyFont="1" applyFill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30" fillId="0" borderId="12" xfId="0" applyFont="1" applyBorder="1" applyAlignment="1">
      <alignment horizontal="center" wrapText="1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 xr:uid="{00000000-0005-0000-0000-000012000000}"/>
    <cellStyle name="Обычный 3" xfId="25" xr:uid="{00000000-0005-0000-0000-000013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 xr:uid="{00000000-0005-0000-0000-000017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O92"/>
  <sheetViews>
    <sheetView tabSelected="1" workbookViewId="0">
      <selection activeCell="H92" sqref="H92:I92"/>
    </sheetView>
  </sheetViews>
  <sheetFormatPr defaultRowHeight="15" x14ac:dyDescent="0.25"/>
  <cols>
    <col min="1" max="1" width="65.42578125" customWidth="1"/>
    <col min="4" max="4" width="10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8" customHeight="1" x14ac:dyDescent="0.25">
      <c r="A9" s="12" t="s">
        <v>6</v>
      </c>
      <c r="B9" s="74" t="s">
        <v>120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115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>
        <v>3522281501</v>
      </c>
      <c r="O10" s="72"/>
    </row>
    <row r="11" spans="1:15" ht="15" customHeight="1" x14ac:dyDescent="0.25">
      <c r="A11" s="3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>
        <v>430</v>
      </c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9.7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2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4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3.2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Ліцей!D23+'Філ Дм'!D23+Циб!D23+Іван!D23</f>
        <v>0</v>
      </c>
      <c r="E23" s="24">
        <f>Ліцей!E23+'Філ Дм'!E23+Циб!E23+Іван!E23</f>
        <v>65458.009999999995</v>
      </c>
      <c r="F23" s="24">
        <f>Ліцей!F23+'Філ Дм'!F23+Циб!F23+Іван!F23</f>
        <v>0</v>
      </c>
      <c r="G23" s="24">
        <f>Ліцей!G23+'Філ Дм'!G23+Циб!G23+Іван!G23</f>
        <v>0</v>
      </c>
      <c r="H23" s="24">
        <f>Ліцей!H23+'Філ Дм'!H23+Циб!H23+Іван!H23</f>
        <v>0</v>
      </c>
      <c r="I23" s="24">
        <f>Ліцей!I23+'Філ Дм'!I23+Циб!I23+Іван!I23</f>
        <v>165344.04999999999</v>
      </c>
      <c r="J23" s="48" t="s">
        <v>37</v>
      </c>
      <c r="K23" s="48" t="s">
        <v>37</v>
      </c>
      <c r="L23" s="48" t="s">
        <v>37</v>
      </c>
      <c r="M23" s="48" t="s">
        <v>37</v>
      </c>
      <c r="N23" s="24">
        <f>Ліцей!N23+'Філ Дм'!N23+Циб!N23+Іван!N23</f>
        <v>89715.63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24">
        <f>Ліцей!D24+'Філ Дм'!D24+Циб!D24+Іван!D24</f>
        <v>0</v>
      </c>
      <c r="E24" s="48" t="s">
        <v>37</v>
      </c>
      <c r="F24" s="48" t="s">
        <v>37</v>
      </c>
      <c r="G24" s="48" t="s">
        <v>37</v>
      </c>
      <c r="H24" s="48" t="s">
        <v>37</v>
      </c>
      <c r="I24" s="24">
        <f>Ліцей!I24+'Філ Дм'!I24+Циб!I24+Іван!I24</f>
        <v>165344.04999999999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24">
        <f>Ліцей!D25+'Філ Дм'!D25+Циб!D25+Іван!D25</f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24">
        <f>Ліцей!I25+'Філ Дм'!I25+Циб!I25+Іван!I25</f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24">
        <f>Ліцей!D26+'Філ Дм'!D26+Циб!D26+Іван!D26</f>
        <v>0</v>
      </c>
      <c r="E26" s="48" t="s">
        <v>37</v>
      </c>
      <c r="F26" s="48" t="s">
        <v>37</v>
      </c>
      <c r="G26" s="48" t="s">
        <v>37</v>
      </c>
      <c r="H26" s="48" t="s">
        <v>37</v>
      </c>
      <c r="I26" s="24">
        <f>Ліцей!I26+'Філ Дм'!I26+Циб!I26+Іван!I26</f>
        <v>0</v>
      </c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24">
        <f>Ліцей!D27+'Філ Дм'!D27+Циб!D27+Іван!D27</f>
        <v>0</v>
      </c>
      <c r="E27" s="48" t="s">
        <v>37</v>
      </c>
      <c r="F27" s="48" t="s">
        <v>37</v>
      </c>
      <c r="G27" s="48" t="s">
        <v>37</v>
      </c>
      <c r="H27" s="48" t="s">
        <v>37</v>
      </c>
      <c r="I27" s="24">
        <f>Ліцей!I27+'Філ Дм'!I27+Циб!I27+Іван!I27</f>
        <v>0</v>
      </c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24">
        <f>Ліцей!D28+'Філ Дм'!D28+Циб!D28+Іван!D28</f>
        <v>0</v>
      </c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Ліцей!D29+'Філ Дм'!D29+Циб!D29+Іван!D29</f>
        <v>300242.25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Ліцей!J29+'Філ Дм'!J29+Циб!J29+Іван!J29</f>
        <v>141086.43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>
        <f>Ліцей!D30+'Філ Дм'!D30+Циб!D30+Іван!D30</f>
        <v>0</v>
      </c>
      <c r="E30" s="24"/>
      <c r="F30" s="48"/>
      <c r="G30" s="48"/>
      <c r="H30" s="48"/>
      <c r="I30" s="48"/>
      <c r="J30" s="24">
        <f>Ліцей!J30+'Філ Дм'!J30+Циб!J30+Іван!J30</f>
        <v>0</v>
      </c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Ліцей!D31+'Філ Дм'!D31+Циб!D31+Іван!D31</f>
        <v>300242.25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Ліцей!J31+'Філ Дм'!J31+Циб!J31+Іван!J31</f>
        <v>141086.43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Ліцей!D32+'Філ Дм'!D32+Циб!D32+Іван!D32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Ліцей!J32+'Філ Дм'!J32+Циб!J32+Іван!J32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24">
        <f>Ліцей!D33+'Філ Дм'!D33+Циб!D33+Іван!D33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24">
        <f>Ліцей!J33+'Філ Дм'!J33+Циб!J33+Іван!J33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24">
        <f>Ліцей!D34+'Філ Дм'!D34+Циб!D34+Іван!D34</f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24">
        <f>Ліцей!J34+'Філ Дм'!J34+Циб!J34+Іван!J34</f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24">
        <f>Ліцей!D35+'Філ Дм'!D35+Циб!D35+Іван!D35</f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24">
        <f>Ліцей!J35+'Філ Дм'!J35+Циб!J35+Іван!J35</f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24">
        <f>Ліцей!D36+'Філ Дм'!D36+Циб!D36+Іван!D36</f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24">
        <f>Ліцей!J36+'Філ Дм'!J36+Циб!J36+Іван!J36</f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Ліцей!D37+'Філ Дм'!D37+Циб!D37+Іван!D37</f>
        <v>300237.25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Ліцей!J37+'Філ Дм'!J37+Циб!J37+Іван!J37</f>
        <v>141086.43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24">
        <f>Ліцей!D38+'Філ Дм'!D38+Циб!D38+Іван!D38</f>
        <v>437.25</v>
      </c>
      <c r="E38" s="48" t="s">
        <v>37</v>
      </c>
      <c r="F38" s="48" t="s">
        <v>37</v>
      </c>
      <c r="G38" s="48" t="s">
        <v>37</v>
      </c>
      <c r="H38" s="48" t="s">
        <v>37</v>
      </c>
      <c r="I38" s="48" t="s">
        <v>37</v>
      </c>
      <c r="J38" s="24">
        <f>Ліцей!J38+'Філ Дм'!J38+Циб!J38+Іван!J38</f>
        <v>437.25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24">
        <f>Ліцей!D39+'Філ Дм'!D39+Циб!D39+Іван!D39</f>
        <v>0</v>
      </c>
      <c r="E39" s="48" t="s">
        <v>37</v>
      </c>
      <c r="F39" s="48" t="s">
        <v>37</v>
      </c>
      <c r="G39" s="48" t="s">
        <v>37</v>
      </c>
      <c r="H39" s="48" t="s">
        <v>37</v>
      </c>
      <c r="I39" s="48" t="s">
        <v>37</v>
      </c>
      <c r="J39" s="24">
        <f>Ліцей!J39+'Філ Дм'!J39+Циб!J39+Іван!J39</f>
        <v>0</v>
      </c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24">
        <f>Ліцей!D40+'Філ Дм'!D40+Циб!D40+Іван!D40</f>
        <v>299800</v>
      </c>
      <c r="E40" s="48" t="s">
        <v>37</v>
      </c>
      <c r="F40" s="48" t="s">
        <v>37</v>
      </c>
      <c r="G40" s="48" t="s">
        <v>37</v>
      </c>
      <c r="H40" s="48" t="s">
        <v>37</v>
      </c>
      <c r="I40" s="48" t="s">
        <v>37</v>
      </c>
      <c r="J40" s="24">
        <f>Ліцей!J40+'Філ Дм'!J40+Циб!J40+Іван!J40</f>
        <v>140644.18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24">
        <f>Ліцей!D41+'Філ Дм'!D41+Циб!D41+Іван!D41</f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24">
        <f>Ліцей!J41+'Філ Дм'!J41+Циб!J41+Іван!J41</f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24">
        <f>Ліцей!D42+'Філ Дм'!D42+Циб!D42+Іван!D42</f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24">
        <f>Ліцей!J42+'Філ Дм'!J42+Циб!J42+Іван!J42</f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24">
        <f>Ліцей!D43+'Філ Дм'!D43+Циб!D43+Іван!D43</f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24">
        <f>Ліцей!J43+'Філ Дм'!J43+Циб!J43+Іван!J43</f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24">
        <f>Ліцей!D44+'Філ Дм'!D44+Циб!D44+Іван!D44</f>
        <v>5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24">
        <f>Ліцей!J44+'Філ Дм'!J44+Циб!J44+Іван!J44</f>
        <v>5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24">
        <f>Ліцей!D45+'Філ Дм'!D45+Циб!D45+Іван!D45</f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24">
        <f>Ліцей!J45+'Філ Дм'!J45+Циб!J45+Іван!J45</f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24">
        <f>Ліцей!D46+'Філ Дм'!D46+Циб!D46+Іван!D46</f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24">
        <f>Ліцей!J46+'Філ Дм'!J46+Циб!J46+Іван!J46</f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24">
        <f>Ліцей!D47+'Філ Дм'!D47+Циб!D47+Іван!D47</f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24">
        <f>Ліцей!J47+'Філ Дм'!J47+Циб!J47+Іван!J47</f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24">
        <f>Ліцей!D48+'Філ Дм'!D48+Циб!D48+Іван!D48</f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24">
        <f>Ліцей!J48+'Філ Дм'!J48+Циб!J48+Іван!J48</f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24">
        <f>Ліцей!D49+'Філ Дм'!D49+Циб!D49+Іван!D49</f>
        <v>5</v>
      </c>
      <c r="E49" s="48" t="s">
        <v>37</v>
      </c>
      <c r="F49" s="48" t="s">
        <v>37</v>
      </c>
      <c r="G49" s="48" t="s">
        <v>37</v>
      </c>
      <c r="H49" s="48" t="s">
        <v>37</v>
      </c>
      <c r="I49" s="48" t="s">
        <v>37</v>
      </c>
      <c r="J49" s="24">
        <f>Ліцей!J49+'Філ Дм'!J49+Циб!J49+Іван!J49</f>
        <v>5</v>
      </c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24">
        <f>Ліцей!D50+'Філ Дм'!D50+Циб!D50+Іван!D50</f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24">
        <f>Ліцей!J50+'Філ Дм'!J50+Циб!J50+Іван!J50</f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24">
        <f>Ліцей!D51+'Філ Дм'!D51+Циб!D51+Іван!D51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24">
        <f>Ліцей!J51+'Філ Дм'!J51+Циб!J51+Іван!J51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24.75" customHeight="1" thickTop="1" thickBot="1" x14ac:dyDescent="0.3">
      <c r="A52" s="52" t="s">
        <v>75</v>
      </c>
      <c r="B52" s="26">
        <v>2281</v>
      </c>
      <c r="C52" s="26">
        <v>290</v>
      </c>
      <c r="D52" s="24">
        <f>Ліцей!D52+'Філ Дм'!D52+Циб!D52+Іван!D52</f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24">
        <f>Ліцей!J52+'Філ Дм'!J52+Циб!J52+Іван!J52</f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23.25" customHeight="1" thickTop="1" thickBot="1" x14ac:dyDescent="0.3">
      <c r="A53" s="42" t="s">
        <v>76</v>
      </c>
      <c r="B53" s="26">
        <v>2282</v>
      </c>
      <c r="C53" s="31">
        <v>300</v>
      </c>
      <c r="D53" s="24">
        <f>Ліцей!D53+'Філ Дм'!D53+Циб!D53+Іван!D53</f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24">
        <f>Ліцей!J53+'Філ Дм'!J53+Циб!J53+Іван!J53</f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f>Ліцей!D54+'Філ Дм'!D54+Циб!D54+Іван!D54</f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f>Ліцей!J54+'Філ Дм'!J54+Циб!J54+Іван!J54</f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24">
        <f>Ліцей!D55+'Філ Дм'!D55+Циб!D55+Іван!D55</f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24">
        <f>Ліцей!J55+'Філ Дм'!J55+Циб!J55+Іван!J55</f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24">
        <f>Ліцей!D56+'Філ Дм'!D56+Циб!D56+Іван!D56</f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24">
        <f>Ліцей!J56+'Філ Дм'!J56+Циб!J56+Іван!J56</f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f>Ліцей!D57+'Філ Дм'!D57+Циб!D57+Іван!D57</f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f>Ліцей!J57+'Філ Дм'!J57+Циб!J57+Іван!J57</f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24">
        <f>Ліцей!D58+'Філ Дм'!D58+Циб!D58+Іван!D58</f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24">
        <f>Ліцей!J58+'Філ Дм'!J58+Циб!J58+Іван!J58</f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24">
        <f>Ліцей!D59+'Філ Дм'!D59+Циб!D59+Іван!D59</f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24">
        <f>Ліцей!J59+'Філ Дм'!J59+Циб!J59+Іван!J59</f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24">
        <f>Ліцей!D60+'Філ Дм'!D60+Циб!D60+Іван!D60</f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24">
        <f>Ліцей!J60+'Філ Дм'!J60+Циб!J60+Іван!J60</f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f>Ліцей!D61+'Філ Дм'!D61+Циб!D61+Іван!D61</f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f>Ліцей!J61+'Філ Дм'!J61+Циб!J61+Іван!J61</f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24">
        <f>Ліцей!D62+'Філ Дм'!D62+Циб!D62+Іван!D62</f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24">
        <f>Ліцей!J62+'Філ Дм'!J62+Циб!J62+Іван!J62</f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24">
        <f>Ліцей!D63+'Філ Дм'!D63+Циб!D63+Іван!D63</f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24">
        <f>Ліцей!J63+'Філ Дм'!J63+Циб!J63+Іван!J63</f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24">
        <f>Ліцей!D64+'Філ Дм'!D64+Циб!D64+Іван!D64</f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24">
        <f>Ліцей!J64+'Філ Дм'!J64+Циб!J64+Іван!J64</f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24">
        <f>Ліцей!D65+'Філ Дм'!D65+Циб!D65+Іван!D65</f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24">
        <f>Ліцей!J65+'Філ Дм'!J65+Циб!J65+Іван!J65</f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f>Ліцей!D66+'Філ Дм'!D66+Циб!D66+Іван!D66</f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f>Ліцей!J66+'Філ Дм'!J66+Циб!J66+Іван!J66</f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f>Ліцей!D67+'Філ Дм'!D67+Циб!D67+Іван!D67</f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f>Ліцей!J67+'Філ Дм'!J67+Циб!J67+Іван!J67</f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24">
        <f>Ліцей!D68+'Філ Дм'!D68+Циб!D68+Іван!D68</f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24">
        <f>Ліцей!J68+'Філ Дм'!J68+Циб!J68+Іван!J68</f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24">
        <f>Ліцей!D69+'Філ Дм'!D69+Циб!D69+Іван!D69</f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24">
        <f>Ліцей!J69+'Філ Дм'!J69+Циб!J69+Іван!J69</f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24">
        <f>Ліцей!D70+'Філ Дм'!D70+Циб!D70+Іван!D70</f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24">
        <f>Ліцей!J70+'Філ Дм'!J70+Циб!J70+Іван!J70</f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24">
        <f>Ліцей!D71+'Філ Дм'!D71+Циб!D71+Іван!D71</f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24">
        <f>Ліцей!J71+'Філ Дм'!J71+Циб!J71+Іван!J71</f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24">
        <f>Ліцей!D72+'Філ Дм'!D72+Циб!D72+Іван!D72</f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24">
        <f>Ліцей!J72+'Філ Дм'!J72+Циб!J72+Іван!J72</f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24">
        <f>Ліцей!D73+'Філ Дм'!D73+Циб!D73+Іван!D73</f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24">
        <f>Ліцей!J73+'Філ Дм'!J73+Циб!J73+Іван!J73</f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24">
        <f>Ліцей!D74+'Філ Дм'!D74+Циб!D74+Іван!D74</f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24">
        <f>Ліцей!J74+'Філ Дм'!J74+Циб!J74+Іван!J74</f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24">
        <f>Ліцей!D75+'Філ Дм'!D75+Циб!D75+Іван!D75</f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24">
        <f>Ліцей!J75+'Філ Дм'!J75+Циб!J75+Іван!J75</f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24">
        <f>Ліцей!D76+'Філ Дм'!D76+Циб!D76+Іван!D76</f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24">
        <f>Ліцей!J76+'Філ Дм'!J76+Циб!J76+Іван!J76</f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24">
        <f>Ліцей!D77+'Філ Дм'!D77+Циб!D77+Іван!D77</f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24">
        <f>Ліцей!J77+'Філ Дм'!J77+Циб!J77+Іван!J77</f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24">
        <f>Ліцей!D78+'Філ Дм'!D78+Циб!D78+Іван!D78</f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24">
        <f>Ліцей!J78+'Філ Дм'!J78+Циб!J78+Іван!J78</f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24">
        <f>Ліцей!D79+'Філ Дм'!D79+Циб!D79+Іван!D79</f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24">
        <f>Ліцей!J79+'Філ Дм'!J79+Циб!J79+Іван!J79</f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24">
        <f>Ліцей!D80+'Філ Дм'!D80+Циб!D80+Іван!D80</f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24">
        <f>Ліцей!J80+'Філ Дм'!J80+Циб!J80+Іван!J80</f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f>Ліцей!D81+'Філ Дм'!D81+Циб!D81+Іван!D81</f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/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24">
        <f>Ліцей!D82+'Філ Дм'!D82+Циб!D82+Іван!D82</f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24"/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24">
        <f>Ліцей!D83+'Філ Дм'!D83+Циб!D83+Іван!D83</f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24"/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24">
        <f>Ліцей!D84+'Філ Дм'!D84+Циб!D84+Іван!D84</f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24"/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24">
        <f>Ліцей!D85+'Філ Дм'!D85+Циб!D85+Іван!D85</f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24">
        <f>Ліцей!J85+'Філ Дм'!J85+Циб!J85+Іван!J85</f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 t="s">
        <v>127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 t="s">
        <v>128</v>
      </c>
      <c r="I91" s="63"/>
    </row>
    <row r="92" spans="1:15" x14ac:dyDescent="0.25">
      <c r="A92" s="13" t="s">
        <v>126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2"/>
  <sheetViews>
    <sheetView topLeftCell="A19" workbookViewId="0">
      <selection activeCell="I25" sqref="I25"/>
    </sheetView>
  </sheetViews>
  <sheetFormatPr defaultRowHeight="15" x14ac:dyDescent="0.25"/>
  <cols>
    <col min="1" max="1" width="68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37.5" customHeight="1" x14ac:dyDescent="0.25">
      <c r="A9" s="12" t="s">
        <v>6</v>
      </c>
      <c r="B9" s="74" t="s">
        <v>121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115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>
        <v>3522281501</v>
      </c>
      <c r="O10" s="72"/>
    </row>
    <row r="11" spans="1:15" ht="21.75" customHeight="1" x14ac:dyDescent="0.25">
      <c r="A11" s="3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>
        <v>430</v>
      </c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6.7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7.2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2.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31.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17655.060000000001</v>
      </c>
      <c r="F23" s="33">
        <v>0</v>
      </c>
      <c r="G23" s="33">
        <v>0</v>
      </c>
      <c r="H23" s="33">
        <v>0</v>
      </c>
      <c r="I23" s="24">
        <f>SUM(I24:I27)</f>
        <v>74765.55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22767.960000000006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74765.55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/>
      <c r="F26" s="48"/>
      <c r="G26" s="48"/>
      <c r="H26" s="48"/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SUM(D31)</f>
        <v>107205.25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69652.649999999994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107205.25</v>
      </c>
      <c r="E31" s="48" t="s">
        <v>37</v>
      </c>
      <c r="F31" s="48" t="s">
        <v>37</v>
      </c>
      <c r="G31" s="48" t="s">
        <v>37</v>
      </c>
      <c r="H31" s="48"/>
      <c r="I31" s="48" t="s">
        <v>37</v>
      </c>
      <c r="J31" s="24">
        <f>J32+J37</f>
        <v>69652.649999999994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107205.25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69652.649999999994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>
        <v>26.75</v>
      </c>
      <c r="E38" s="48"/>
      <c r="F38" s="48"/>
      <c r="G38" s="48"/>
      <c r="H38" s="48"/>
      <c r="I38" s="48">
        <v>26.75</v>
      </c>
      <c r="J38" s="34">
        <v>26.75</v>
      </c>
      <c r="K38" s="34"/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/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107178.5</v>
      </c>
      <c r="E40" s="48"/>
      <c r="F40" s="48"/>
      <c r="G40" s="48"/>
      <c r="H40" s="48"/>
      <c r="I40" s="48"/>
      <c r="J40" s="34">
        <v>69625.899999999994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/>
      <c r="F41" s="48"/>
      <c r="G41" s="48"/>
      <c r="H41" s="48"/>
      <c r="I41" s="48"/>
      <c r="J41" s="34"/>
      <c r="K41" s="34"/>
      <c r="L41" s="34"/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/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/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/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/>
      <c r="E47" s="48"/>
      <c r="F47" s="48"/>
      <c r="G47" s="48"/>
      <c r="H47" s="48"/>
      <c r="I47" s="48"/>
      <c r="J47" s="34"/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/>
      <c r="E48" s="48"/>
      <c r="F48" s="48"/>
      <c r="G48" s="48"/>
      <c r="H48" s="48"/>
      <c r="I48" s="48"/>
      <c r="J48" s="34"/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/>
      <c r="E50" s="48"/>
      <c r="F50" s="48"/>
      <c r="G50" s="48"/>
      <c r="H50" s="48"/>
      <c r="I50" s="48"/>
      <c r="J50" s="53"/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/>
      <c r="E51" s="48"/>
      <c r="F51" s="48"/>
      <c r="G51" s="48"/>
      <c r="H51" s="48"/>
      <c r="I51" s="48"/>
      <c r="J51" s="32"/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/>
      <c r="E53" s="48"/>
      <c r="F53" s="48"/>
      <c r="G53" s="48"/>
      <c r="H53" s="48"/>
      <c r="I53" s="48"/>
      <c r="J53" s="53"/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/>
      <c r="E54" s="48"/>
      <c r="F54" s="48"/>
      <c r="G54" s="48"/>
      <c r="H54" s="48"/>
      <c r="I54" s="48"/>
      <c r="J54" s="24"/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/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/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126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2"/>
  <sheetViews>
    <sheetView topLeftCell="A16" workbookViewId="0">
      <selection activeCell="J41" sqref="J41"/>
    </sheetView>
  </sheetViews>
  <sheetFormatPr defaultRowHeight="15" x14ac:dyDescent="0.25"/>
  <cols>
    <col min="1" max="1" width="69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36.75" customHeight="1" x14ac:dyDescent="0.25">
      <c r="A9" s="12" t="s">
        <v>6</v>
      </c>
      <c r="B9" s="74" t="s">
        <v>122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118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6.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7.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2.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36236.58</v>
      </c>
      <c r="F23" s="33">
        <v>0</v>
      </c>
      <c r="G23" s="33">
        <v>0</v>
      </c>
      <c r="H23" s="33">
        <v>0</v>
      </c>
      <c r="I23" s="24">
        <f>SUM(I24:I27)</f>
        <v>36418.5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40282.39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36418.5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/>
      <c r="F27" s="48"/>
      <c r="G27" s="48"/>
      <c r="H27" s="48"/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68594.240000000005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32372.69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68594.240000000005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SUM(J37)</f>
        <v>32372.69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/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68594.240000000005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32372.69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/>
      <c r="F38" s="48"/>
      <c r="G38" s="48"/>
      <c r="H38" s="48"/>
      <c r="I38" s="48"/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68594.240000000005</v>
      </c>
      <c r="E40" s="48"/>
      <c r="F40" s="48"/>
      <c r="G40" s="48"/>
      <c r="H40" s="48"/>
      <c r="I40" s="48"/>
      <c r="J40" s="34">
        <v>32372.69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/>
      <c r="F41" s="48"/>
      <c r="G41" s="48"/>
      <c r="H41" s="48"/>
      <c r="I41" s="48"/>
      <c r="J41" s="34"/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/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/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/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/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126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2"/>
  <sheetViews>
    <sheetView topLeftCell="A16" workbookViewId="0">
      <selection activeCell="J38" sqref="J38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1.25" customHeight="1" x14ac:dyDescent="0.25">
      <c r="A9" s="12" t="s">
        <v>6</v>
      </c>
      <c r="B9" s="74" t="s">
        <v>124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116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6.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6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1.7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-68.19</v>
      </c>
      <c r="F23" s="33">
        <v>0</v>
      </c>
      <c r="G23" s="33">
        <v>0</v>
      </c>
      <c r="H23" s="33">
        <v>0</v>
      </c>
      <c r="I23" s="24">
        <f>SUM(I24:I27)</f>
        <v>20866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6769.7800000000007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20866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33"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48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38699.96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14028.03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D32+D37+D44</f>
        <v>38699.96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14028.03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/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SUM(D38:D43)</f>
        <v>38694.959999999999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14028.03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>
        <v>410.5</v>
      </c>
      <c r="E38" s="48"/>
      <c r="F38" s="48"/>
      <c r="G38" s="48"/>
      <c r="H38" s="48"/>
      <c r="I38" s="48"/>
      <c r="J38" s="34">
        <v>410.5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38284.46</v>
      </c>
      <c r="E40" s="48"/>
      <c r="F40" s="48"/>
      <c r="G40" s="48"/>
      <c r="H40" s="48"/>
      <c r="I40" s="48"/>
      <c r="J40" s="34">
        <v>13612.53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SUM(D49)</f>
        <v>5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SUM(J49)</f>
        <v>5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>
        <v>5</v>
      </c>
      <c r="E49" s="48"/>
      <c r="F49" s="48"/>
      <c r="G49" s="48"/>
      <c r="H49" s="48"/>
      <c r="I49" s="48"/>
      <c r="J49" s="53">
        <v>5</v>
      </c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/>
      <c r="E50" s="48"/>
      <c r="F50" s="48"/>
      <c r="G50" s="48"/>
      <c r="H50" s="48"/>
      <c r="I50" s="48"/>
      <c r="J50" s="53"/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126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2"/>
  <sheetViews>
    <sheetView workbookViewId="0">
      <selection activeCell="J41" sqref="J41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3.5" customHeight="1" x14ac:dyDescent="0.25">
      <c r="A9" s="12" t="s">
        <v>6</v>
      </c>
      <c r="B9" s="74" t="s">
        <v>123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117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5.2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3.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.7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3.2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11634.56</v>
      </c>
      <c r="F23" s="33">
        <v>0</v>
      </c>
      <c r="G23" s="33">
        <v>0</v>
      </c>
      <c r="H23" s="33">
        <v>0</v>
      </c>
      <c r="I23" s="24">
        <f>SUM(I24:I27)</f>
        <v>33294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19895.499999999996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33294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33"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85742.8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25033.06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85742.8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25033.06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85742.8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25033.06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 t="s">
        <v>37</v>
      </c>
      <c r="F38" s="48" t="s">
        <v>37</v>
      </c>
      <c r="G38" s="48" t="s">
        <v>37</v>
      </c>
      <c r="H38" s="48" t="s">
        <v>37</v>
      </c>
      <c r="I38" s="48" t="s">
        <v>37</v>
      </c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>
        <v>0</v>
      </c>
      <c r="E39" s="48" t="s">
        <v>37</v>
      </c>
      <c r="F39" s="48" t="s">
        <v>37</v>
      </c>
      <c r="G39" s="48" t="s">
        <v>37</v>
      </c>
      <c r="H39" s="48" t="s">
        <v>37</v>
      </c>
      <c r="I39" s="48" t="s">
        <v>37</v>
      </c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85742.8</v>
      </c>
      <c r="E40" s="48"/>
      <c r="F40" s="48"/>
      <c r="G40" s="48"/>
      <c r="H40" s="48"/>
      <c r="I40" s="48"/>
      <c r="J40" s="34">
        <v>25033.06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126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РАЗОМ Ліцей</vt:lpstr>
      <vt:lpstr>Ліцей</vt:lpstr>
      <vt:lpstr>Філ Дм</vt:lpstr>
      <vt:lpstr>Циб</vt:lpstr>
      <vt:lpstr>Іван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Освіта Освіта</cp:lastModifiedBy>
  <dcterms:created xsi:type="dcterms:W3CDTF">2017-11-29T12:03:27Z</dcterms:created>
  <dcterms:modified xsi:type="dcterms:W3CDTF">2025-07-14T13:16:18Z</dcterms:modified>
</cp:coreProperties>
</file>